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 Perfil" sheetId="1" r:id="rId4"/>
    <sheet state="visible" name="Tu Panel" sheetId="2" r:id="rId5"/>
    <sheet state="visible" name="Calendario" sheetId="3" r:id="rId6"/>
    <sheet state="visible" name="Glosario" sheetId="4" r:id="rId7"/>
  </sheets>
  <definedNames/>
  <calcPr/>
  <extLst>
    <ext uri="GoogleSheetsCustomDataVersion2">
      <go:sheetsCustomData xmlns:go="http://customooxmlschemas.google.com/" r:id="rId8" roundtripDataChecksum="tM0shwfwKMBpVaGo/HyuRB4NVwXPWkgUjy2RVSgf6vU="/>
    </ext>
  </extLst>
</workbook>
</file>

<file path=xl/sharedStrings.xml><?xml version="1.0" encoding="utf-8"?>
<sst xmlns="http://schemas.openxmlformats.org/spreadsheetml/2006/main" count="110" uniqueCount="105">
  <si>
    <t>Sector</t>
  </si>
  <si>
    <t>Rol</t>
  </si>
  <si>
    <t>TipoIA</t>
  </si>
  <si>
    <t>DatosPers</t>
  </si>
  <si>
    <t>Tamano</t>
  </si>
  <si>
    <t>Salud / Farma</t>
  </si>
  <si>
    <t>Uso IA de terceros (deployer)</t>
  </si>
  <si>
    <t>Chatbots / asistentes virtuales</t>
  </si>
  <si>
    <t>Sí</t>
  </si>
  <si>
    <t>PYME (&lt; 250 empleados)</t>
  </si>
  <si>
    <t>Servicios Financieros / Banca / Seguros</t>
  </si>
  <si>
    <t>Desarrollo/comercializo IA (proveedor)</t>
  </si>
  <si>
    <t>Generación de contenido (texto, imagen, vídeo)</t>
  </si>
  <si>
    <t>No</t>
  </si>
  <si>
    <t>Gran empresa (≥ 250 empleados)</t>
  </si>
  <si>
    <t>Cuadro de Mando AI Act 2026-2027</t>
  </si>
  <si>
    <t>Retail / eCommerce</t>
  </si>
  <si>
    <t>Ambos (proveedor y deployer)</t>
  </si>
  <si>
    <t>Sistemas de decisión (RRHH, crédito, etc.)</t>
  </si>
  <si>
    <t>No estoy seguro</t>
  </si>
  <si>
    <t>Entidad pública</t>
  </si>
  <si>
    <t>Educación</t>
  </si>
  <si>
    <t>Biometría / reconocimiento</t>
  </si>
  <si>
    <t>Tu guía personalizada: qué te aplica, cuándo y qué pueden auditarte</t>
  </si>
  <si>
    <t>Industria / Logística / Manufactura</t>
  </si>
  <si>
    <t>Varias de las anteriores</t>
  </si>
  <si>
    <t>RRHH / Talent / Selección</t>
  </si>
  <si>
    <t>Responde estas 5 preguntas y tu panel se personaliza automáticamente</t>
  </si>
  <si>
    <t>Sector Público / Administración</t>
  </si>
  <si>
    <t>La AI Act tiene muchas piezas y plazos distintos. No todo te aplica, y no todo es exigible ya. Dinos tu situación y te mostramos solo lo que importa para tu caso.</t>
  </si>
  <si>
    <t>Energía / Infraestructuras Críticas</t>
  </si>
  <si>
    <t>Marketing / Comunicación / Agencia</t>
  </si>
  <si>
    <t>1.  ¿En qué sector opera tu organización?</t>
  </si>
  <si>
    <t>Tecnología / Software</t>
  </si>
  <si>
    <t>Otro</t>
  </si>
  <si>
    <t>2.  ¿Cuál es tu rol respecto a la IA?</t>
  </si>
  <si>
    <t>3.  ¿Qué tipo de IA usáis principalmente?</t>
  </si>
  <si>
    <t>4.  ¿Tratáis datos personales con esa IA?</t>
  </si>
  <si>
    <t>5.  ¿Qué tamaño tiene tu organización?</t>
  </si>
  <si>
    <t>✓  Cuando completes las 5 respuestas, ve a la pestaña «Tu Panel» para ver tu mapa personalizado de la AI Act.</t>
  </si>
  <si>
    <t>Tu Panel AI Act</t>
  </si>
  <si>
    <t>BLOQUE 1 — ¿QUÉ TE APLICA Y CUÁNDO PUEDEN AUDITARTE?</t>
  </si>
  <si>
    <t>BLOQUE 2 — TUS MULTAS REALES (Art. 99)</t>
  </si>
  <si>
    <t>Infracción</t>
  </si>
  <si>
    <t>Multa máxima</t>
  </si>
  <si>
    <t>Prácticas prohibidas (Art. 5)</t>
  </si>
  <si>
    <t>35M€ o 7% de facturación global</t>
  </si>
  <si>
    <t>Obligaciones de alto riesgo y transparencia (Art. 50)</t>
  </si>
  <si>
    <t>15M€ o 3% de facturación global</t>
  </si>
  <si>
    <t>Información incorrecta a la autoridad</t>
  </si>
  <si>
    <t>7,5M€ o 1% de facturación global</t>
  </si>
  <si>
    <t>BLOQUE 3 — TU CHECKLIST PRIORIZADO (qué hacer ahora)</t>
  </si>
  <si>
    <t>1</t>
  </si>
  <si>
    <t>2</t>
  </si>
  <si>
    <t>3</t>
  </si>
  <si>
    <t>4</t>
  </si>
  <si>
    <t>¿Necesitas ayuda para cumplir la AI Act sin frenar tu negocio?
En knowmad mood te ayudamos con el inventario, la clasificación de riesgo, la adopción y la gobernanza de IA — con un enfoque práctico y tecnológico.
marketing@knowmadmood.com  ·  www.knowmadmood.com</t>
  </si>
  <si>
    <t>Calendario de implementación AI Act</t>
  </si>
  <si>
    <t>Todas las fechas clave verificadas a junio 2026, con su estado real</t>
  </si>
  <si>
    <t>⚠ IMPORTANTE: el «Digital Omnibus» pospone varios plazos de alto riesgo a dic. 2027. El Consejo de la UE ya dio su aprobación final (29 de junio de 2026), pero el texto todavía no se ha publicado en el Diario Oficial de la UE — el paso final para que sea ley vinculante. Hasta esa publicación, la AI Act original sigue siendo la norma exigible. Verifica el estado antes de tomar decisiones críticas.</t>
  </si>
  <si>
    <t>Fecha</t>
  </si>
  <si>
    <t>Estado</t>
  </si>
  <si>
    <t>Qué ocurre</t>
  </si>
  <si>
    <t>1 ago 2024</t>
  </si>
  <si>
    <t>EN VIGOR</t>
  </si>
  <si>
    <t>La AI Act entra oficialmente en vigor. Empieza el periodo de transición escalonado.</t>
  </si>
  <si>
    <t>2 feb 2025</t>
  </si>
  <si>
    <t>Prácticas prohibidas (Art. 5): scoring social, manipulación, biometría masiva. Y formación obligatoria en IA (Art. 4) para quien usa o desarrolla IA.</t>
  </si>
  <si>
    <t>2 ago 2025</t>
  </si>
  <si>
    <t>Obligaciones para modelos de propósito general (GPAI) y normas de gobernanza de datos. Se activa el régimen sancionador asociado.</t>
  </si>
  <si>
    <t>2 ago 2026</t>
  </si>
  <si>
    <t>EXIGIBLE</t>
  </si>
  <si>
    <t>Transparencia (Art. 50): chatbots, contenido IA, deepfakes, biometría. La agencia supervisora gana capacidad de inspección y sanción. NO se ha pospuesto: es la fecha real de este año.</t>
  </si>
  <si>
    <t>2 dic 2026</t>
  </si>
  <si>
    <t>PRÓXIMO</t>
  </si>
  <si>
    <t>Marcado de contenido (watermarking) para IA generativa ya comercializada. Nueva prohibición de nudifiers y CSAM (Art. 5).</t>
  </si>
  <si>
    <t>2 dic 2027</t>
  </si>
  <si>
    <t>POSPUESTO</t>
  </si>
  <si>
    <t>Sistemas de alto riesgo del Anexo III (RRHH, crédito, educación, etc.): obligaciones plenas. Pospuesto desde ago. 2026 vía Digital Omnibus (pendiente de publicación).</t>
  </si>
  <si>
    <t>2 ago 2028</t>
  </si>
  <si>
    <t>IA de alto riesgo integrada en productos regulados (Anexo I): dispositivos médicos, vehículos, maquinaria. Marcado CE y obligaciones específicas.</t>
  </si>
  <si>
    <t>Fuentes: Reglamento (UE) 2024/1689; acuerdo Digital Omnibus (mayo-junio 2026, pendiente DOUE); Art. 99 sobre sanciones. Información verificada, no constituye asesoramiento legal.</t>
  </si>
  <si>
    <t>Glosario express AI Act</t>
  </si>
  <si>
    <t>Los términos clave que generan más confusión, explicados de manera clara y sencilla</t>
  </si>
  <si>
    <t>Proveedor</t>
  </si>
  <si>
    <t>Quien desarrolla, entrena o comercializa un sistema de IA (propio o para terceros). Tiene las obligaciones más exigentes: documentación técnica, marcado CE, registro en base de datos UE.</t>
  </si>
  <si>
    <t>Deployer (responsable del despliegue)</t>
  </si>
  <si>
    <t>Quien USA un sistema de IA de un tercero en sus procesos. Ej: una empresa que usa un ATS con IA para cribar CVs. Obligaciones: supervisión humana, seguir instrucciones del proveedor.</t>
  </si>
  <si>
    <t>Alto riesgo (Anexo III)</t>
  </si>
  <si>
    <t>Sistemas de IA usados en ámbitos sensibles: RRHH/selección, crédito, educación, sanidad, infraestructuras críticas, justicia. Son los que más obligaciones acumulan.</t>
  </si>
  <si>
    <t>Art. 50 — Transparencia</t>
  </si>
  <si>
    <t>Obligación de avisar cuando alguien interactúa con una IA (chatbot), etiquetar contenido generado con IA y marcar los deepfakes. Exigible desde ago. 2026. NO se ha pospuesto.</t>
  </si>
  <si>
    <t>Art. 4 — Alfabetización en IA</t>
  </si>
  <si>
    <t>Tu personal que usa o desarrolla IA debe tener formación básica sobre su funcionamiento y riesgos. Vigente desde feb. 2025.</t>
  </si>
  <si>
    <t>FRIA</t>
  </si>
  <si>
    <t>Evaluación de Impacto en Derechos Fundamentales. Obligatoria solo para algunos deployers de alto riesgo: entidades públicas, servicios públicos, credit scoring y seguros de vida/salud.</t>
  </si>
  <si>
    <t>GPAI</t>
  </si>
  <si>
    <t>Modelos de IA de propósito general (como los grandes modelos de lenguaje). Tienen su propio régimen de transparencia y documentación, vigente desde ago. 2025.</t>
  </si>
  <si>
    <t>Digital Omnibus</t>
  </si>
  <si>
    <t>Paquete de reformas que pospone los plazos de alto riesgo a dic. 2027. Acordado en mayo-junio 2026 pero pendiente de publicación oficial: hasta entonces, la ley original sigue vigente.</t>
  </si>
  <si>
    <t>AESIA</t>
  </si>
  <si>
    <t>Agencia Española de Supervisión de la IA. Con sede en A Coruña y operativa desde 2023, es quien inspecciona y sanciona el incumplimiento de la AI Act en España.</t>
  </si>
  <si>
    <t>Marcado CE</t>
  </si>
  <si>
    <t>Certificación de conformidad que SOLO aplica a proveedores de sistemas de alto riesgo. Un deployer no necesita ponerlo: es responsabilidad de quien fabrica el sistema.</t>
  </si>
  <si>
    <t>¿Dudas sobre cómo te afecta la AI Act?
Hablemos: marketing@knowmadmood.com  ·  www.knowmadmood.com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</si>
</sst>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8.0"/>
      <color rgb="FFFFFFFF"/>
      <name val="Arial"/>
    </font>
    <font/>
    <font>
      <sz val="11.0"/>
      <color rgb="FFF693AE"/>
      <name val="Arial"/>
    </font>
    <font>
      <b/>
      <sz val="13.0"/>
      <color rgb="FFD61C4E"/>
      <name val="Arial"/>
    </font>
    <font>
      <sz val="11.0"/>
      <color rgb="FF423F53"/>
      <name val="Arial"/>
    </font>
    <font>
      <b/>
      <sz val="12.0"/>
      <color rgb="FF181232"/>
      <name val="Arial"/>
    </font>
    <font>
      <b/>
      <sz val="11.0"/>
      <color rgb="FFD61C4E"/>
      <name val="Arial"/>
    </font>
    <font>
      <sz val="11.0"/>
      <color rgb="FFD61C4E"/>
      <name val="Calibri"/>
    </font>
    <font>
      <b/>
      <sz val="11.0"/>
      <color rgb="FF721C24"/>
      <name val="Arial"/>
    </font>
    <font>
      <b/>
      <sz val="11.0"/>
      <color rgb="FF856404"/>
      <name val="Arial"/>
    </font>
    <font>
      <b/>
      <sz val="11.0"/>
      <color rgb="FF1E7A4B"/>
      <name val="Arial"/>
    </font>
    <font>
      <b/>
      <sz val="11.0"/>
      <color rgb="FFFFFFFF"/>
      <name val="Arial"/>
    </font>
    <font>
      <b/>
      <sz val="11.0"/>
      <color rgb="FF181232"/>
      <name val="Arial"/>
    </font>
    <font>
      <b/>
      <sz val="14.0"/>
      <color rgb="FFD61C4E"/>
      <name val="Arial"/>
    </font>
    <font>
      <b/>
      <sz val="12.0"/>
      <color rgb="FFFFFFFF"/>
      <name val="Arial"/>
    </font>
    <font>
      <b/>
      <sz val="10.0"/>
      <color rgb="FF1E7A4B"/>
      <name val="Arial"/>
    </font>
    <font>
      <b/>
      <sz val="10.0"/>
      <color rgb="FF721C24"/>
      <name val="Arial"/>
    </font>
    <font>
      <b/>
      <sz val="10.0"/>
      <color rgb="FF856404"/>
      <name val="Arial"/>
    </font>
    <font>
      <b/>
      <sz val="10.0"/>
      <color rgb="FF747181"/>
      <name val="Arial"/>
    </font>
    <font>
      <i/>
      <sz val="9.0"/>
      <color rgb="FF74718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181232"/>
        <bgColor rgb="FF181232"/>
      </patternFill>
    </fill>
    <fill>
      <patternFill patternType="solid">
        <fgColor rgb="FFFFFFFF"/>
        <bgColor rgb="FFFFFFFF"/>
      </patternFill>
    </fill>
    <fill>
      <patternFill patternType="solid">
        <fgColor rgb="FFEBF3FB"/>
        <bgColor rgb="FFEBF3FB"/>
      </patternFill>
    </fill>
    <fill>
      <patternFill patternType="solid">
        <fgColor rgb="FFFDDFC8"/>
        <bgColor rgb="FFFDDFC8"/>
      </patternFill>
    </fill>
    <fill>
      <patternFill patternType="solid">
        <fgColor rgb="FFF9E2E8"/>
        <bgColor rgb="FFF9E2E8"/>
      </patternFill>
    </fill>
    <fill>
      <patternFill patternType="solid">
        <fgColor rgb="FFF8D7DA"/>
        <bgColor rgb="FFF8D7DA"/>
      </patternFill>
    </fill>
    <fill>
      <patternFill patternType="solid">
        <fgColor rgb="FFFAFAFA"/>
        <bgColor rgb="FFFAFAFA"/>
      </patternFill>
    </fill>
    <fill>
      <patternFill patternType="solid">
        <fgColor rgb="FFFFF3CD"/>
        <bgColor rgb="FFFFF3CD"/>
      </patternFill>
    </fill>
    <fill>
      <patternFill patternType="solid">
        <fgColor rgb="FFD4EDDA"/>
        <bgColor rgb="FFD4EDDA"/>
      </patternFill>
    </fill>
    <fill>
      <patternFill patternType="solid">
        <fgColor rgb="FFF9E8B3"/>
        <bgColor rgb="FFF9E8B3"/>
      </patternFill>
    </fill>
    <fill>
      <patternFill patternType="solid">
        <fgColor rgb="FFD61C4E"/>
        <bgColor rgb="FFD61C4E"/>
      </patternFill>
    </fill>
    <fill>
      <patternFill patternType="solid">
        <fgColor rgb="FFF5F5F5"/>
        <bgColor rgb="FFF5F5F5"/>
      </patternFill>
    </fill>
    <fill>
      <patternFill patternType="solid">
        <fgColor rgb="FFF1EBEA"/>
        <bgColor rgb="FFF1EBEA"/>
      </patternFill>
    </fill>
  </fills>
  <borders count="17">
    <border/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left/>
      <top/>
      <bottom/>
    </border>
    <border>
      <right/>
      <top/>
      <bottom/>
    </border>
    <border>
      <left style="thin">
        <color rgb="FFBBCFE8"/>
      </left>
      <top style="thin">
        <color rgb="FFBBCFE8"/>
      </top>
      <bottom style="thin">
        <color rgb="FFBBCFE8"/>
      </bottom>
    </border>
    <border>
      <right style="thin">
        <color rgb="FFBBCFE8"/>
      </right>
      <top style="thin">
        <color rgb="FFBBCFE8"/>
      </top>
      <bottom style="thin">
        <color rgb="FFBBCFE8"/>
      </bottom>
    </border>
    <border>
      <left/>
    </border>
    <border>
      <right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</border>
    <border>
      <top/>
    </border>
    <border>
      <bottom/>
    </border>
    <border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3" numFmtId="0" xfId="0" applyAlignment="1" applyBorder="1" applyFont="1">
      <alignment horizontal="left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5" numFmtId="0" xfId="0" applyAlignment="1" applyBorder="1" applyFont="1">
      <alignment horizontal="left" shrinkToFit="0" vertical="center" wrapText="1"/>
    </xf>
    <xf borderId="7" fillId="0" fontId="4" numFmtId="0" xfId="0" applyBorder="1" applyFont="1"/>
    <xf borderId="1" fillId="3" fontId="2" numFmtId="0" xfId="0" applyBorder="1" applyFill="1" applyFont="1"/>
    <xf borderId="6" fillId="3" fontId="6" numFmtId="0" xfId="0" applyAlignment="1" applyBorder="1" applyFont="1">
      <alignment horizontal="left" vertical="center"/>
    </xf>
    <xf borderId="6" fillId="3" fontId="7" numFmtId="0" xfId="0" applyAlignment="1" applyBorder="1" applyFont="1">
      <alignment horizontal="left" readingOrder="0" shrinkToFit="0" vertical="top" wrapText="1"/>
    </xf>
    <xf borderId="6" fillId="3" fontId="8" numFmtId="0" xfId="0" applyAlignment="1" applyBorder="1" applyFont="1">
      <alignment horizontal="left" vertical="center"/>
    </xf>
    <xf borderId="8" fillId="4" fontId="8" numFmtId="0" xfId="0" applyAlignment="1" applyBorder="1" applyFill="1" applyFont="1">
      <alignment horizontal="left" readingOrder="0" vertical="center"/>
    </xf>
    <xf borderId="9" fillId="0" fontId="4" numFmtId="0" xfId="0" applyBorder="1" applyFont="1"/>
    <xf borderId="1" fillId="5" fontId="2" numFmtId="0" xfId="0" applyBorder="1" applyFill="1" applyFont="1"/>
    <xf borderId="2" fillId="5" fontId="8" numFmtId="0" xfId="0" applyAlignment="1" applyBorder="1" applyFont="1">
      <alignment horizontal="left" shrinkToFit="0" vertical="center" wrapText="1"/>
    </xf>
    <xf borderId="10" fillId="0" fontId="4" numFmtId="0" xfId="0" applyBorder="1" applyFont="1"/>
    <xf borderId="11" fillId="0" fontId="4" numFmtId="0" xfId="0" applyBorder="1" applyFont="1"/>
    <xf borderId="2" fillId="2" fontId="3" numFmtId="0" xfId="0" applyAlignment="1" applyBorder="1" applyFont="1">
      <alignment horizontal="left" shrinkToFit="0" vertical="center" wrapText="1"/>
    </xf>
    <xf borderId="1" fillId="3" fontId="9" numFmtId="0" xfId="0" applyAlignment="1" applyBorder="1" applyFont="1">
      <alignment horizontal="left" vertical="center"/>
    </xf>
    <xf borderId="1" fillId="3" fontId="10" numFmtId="0" xfId="0" applyBorder="1" applyFont="1"/>
    <xf borderId="1" fillId="6" fontId="2" numFmtId="0" xfId="0" applyBorder="1" applyFill="1" applyFont="1"/>
    <xf borderId="6" fillId="6" fontId="7" numFmtId="0" xfId="0" applyAlignment="1" applyBorder="1" applyFont="1">
      <alignment horizontal="left" shrinkToFit="0" vertical="center" wrapText="1"/>
    </xf>
    <xf borderId="12" fillId="7" fontId="11" numFmtId="0" xfId="0" applyAlignment="1" applyBorder="1" applyFill="1" applyFont="1">
      <alignment horizontal="center" shrinkToFit="0" vertical="center" wrapText="1"/>
    </xf>
    <xf borderId="12" fillId="8" fontId="7" numFmtId="0" xfId="0" applyAlignment="1" applyBorder="1" applyFill="1" applyFont="1">
      <alignment horizontal="left" shrinkToFit="0" vertical="center" wrapText="1"/>
    </xf>
    <xf borderId="12" fillId="9" fontId="12" numFmtId="0" xfId="0" applyAlignment="1" applyBorder="1" applyFill="1" applyFont="1">
      <alignment horizontal="center" shrinkToFit="0" vertical="center" wrapText="1"/>
    </xf>
    <xf borderId="12" fillId="10" fontId="13" numFmtId="0" xfId="0" applyAlignment="1" applyBorder="1" applyFill="1" applyFont="1">
      <alignment horizontal="center" shrinkToFit="0" vertical="center" wrapText="1"/>
    </xf>
    <xf borderId="6" fillId="3" fontId="7" numFmtId="0" xfId="0" applyAlignment="1" applyBorder="1" applyFont="1">
      <alignment horizontal="left" shrinkToFit="0" vertical="center" wrapText="1"/>
    </xf>
    <xf borderId="1" fillId="2" fontId="14" numFmtId="0" xfId="0" applyAlignment="1" applyBorder="1" applyFont="1">
      <alignment horizontal="left" vertical="center"/>
    </xf>
    <xf borderId="1" fillId="7" fontId="2" numFmtId="0" xfId="0" applyBorder="1" applyFont="1"/>
    <xf borderId="12" fillId="7" fontId="7" numFmtId="0" xfId="0" applyAlignment="1" applyBorder="1" applyFont="1">
      <alignment horizontal="left" shrinkToFit="0" vertical="center" wrapText="1"/>
    </xf>
    <xf borderId="12" fillId="7" fontId="15" numFmtId="0" xfId="0" applyAlignment="1" applyBorder="1" applyFont="1">
      <alignment horizontal="left" shrinkToFit="0" vertical="center" wrapText="1"/>
    </xf>
    <xf borderId="1" fillId="9" fontId="2" numFmtId="0" xfId="0" applyBorder="1" applyFont="1"/>
    <xf borderId="12" fillId="9" fontId="7" numFmtId="0" xfId="0" applyAlignment="1" applyBorder="1" applyFont="1">
      <alignment horizontal="left" shrinkToFit="0" vertical="center" wrapText="1"/>
    </xf>
    <xf borderId="12" fillId="9" fontId="15" numFmtId="0" xfId="0" applyAlignment="1" applyBorder="1" applyFont="1">
      <alignment horizontal="left" shrinkToFit="0" vertical="center" wrapText="1"/>
    </xf>
    <xf borderId="1" fillId="8" fontId="2" numFmtId="0" xfId="0" applyBorder="1" applyFont="1"/>
    <xf borderId="12" fillId="8" fontId="15" numFmtId="0" xfId="0" applyAlignment="1" applyBorder="1" applyFont="1">
      <alignment horizontal="left" shrinkToFit="0" vertical="center" wrapText="1"/>
    </xf>
    <xf borderId="13" fillId="8" fontId="16" numFmtId="0" xfId="0" applyAlignment="1" applyBorder="1" applyFont="1">
      <alignment horizontal="center" vertical="center"/>
    </xf>
    <xf borderId="13" fillId="8" fontId="7" numFmtId="0" xfId="0" applyAlignment="1" applyBorder="1" applyFont="1">
      <alignment horizontal="left" shrinkToFit="0" vertical="center" wrapText="1"/>
    </xf>
    <xf borderId="2" fillId="2" fontId="17" numFmtId="0" xfId="0" applyAlignment="1" applyBorder="1" applyFont="1">
      <alignment horizontal="left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" fillId="11" fontId="2" numFmtId="0" xfId="0" applyBorder="1" applyFill="1" applyFont="1"/>
    <xf borderId="6" fillId="11" fontId="7" numFmtId="0" xfId="0" applyAlignment="1" applyBorder="1" applyFont="1">
      <alignment horizontal="left" shrinkToFit="0" vertical="center" wrapText="1"/>
    </xf>
    <xf borderId="1" fillId="12" fontId="2" numFmtId="0" xfId="0" applyBorder="1" applyFill="1" applyFont="1"/>
    <xf borderId="1" fillId="12" fontId="17" numFmtId="0" xfId="0" applyAlignment="1" applyBorder="1" applyFont="1">
      <alignment horizontal="left" vertical="center"/>
    </xf>
    <xf borderId="13" fillId="3" fontId="8" numFmtId="0" xfId="0" applyAlignment="1" applyBorder="1" applyFont="1">
      <alignment horizontal="left" vertical="center"/>
    </xf>
    <xf borderId="13" fillId="10" fontId="18" numFmtId="0" xfId="0" applyAlignment="1" applyBorder="1" applyFont="1">
      <alignment horizontal="center" vertical="center"/>
    </xf>
    <xf borderId="13" fillId="3" fontId="7" numFmtId="0" xfId="0" applyAlignment="1" applyBorder="1" applyFont="1">
      <alignment horizontal="left" shrinkToFit="0" vertical="center" wrapText="1"/>
    </xf>
    <xf borderId="1" fillId="13" fontId="2" numFmtId="0" xfId="0" applyBorder="1" applyFill="1" applyFont="1"/>
    <xf borderId="13" fillId="13" fontId="8" numFmtId="0" xfId="0" applyAlignment="1" applyBorder="1" applyFont="1">
      <alignment horizontal="left" vertical="center"/>
    </xf>
    <xf borderId="13" fillId="13" fontId="7" numFmtId="0" xfId="0" applyAlignment="1" applyBorder="1" applyFont="1">
      <alignment horizontal="left" shrinkToFit="0" vertical="center" wrapText="1"/>
    </xf>
    <xf borderId="13" fillId="7" fontId="19" numFmtId="0" xfId="0" applyAlignment="1" applyBorder="1" applyFont="1">
      <alignment horizontal="center" vertical="center"/>
    </xf>
    <xf borderId="13" fillId="9" fontId="20" numFmtId="0" xfId="0" applyAlignment="1" applyBorder="1" applyFont="1">
      <alignment horizontal="center" vertical="center"/>
    </xf>
    <xf borderId="13" fillId="14" fontId="21" numFmtId="0" xfId="0" applyAlignment="1" applyBorder="1" applyFill="1" applyFont="1">
      <alignment horizontal="center" vertical="center"/>
    </xf>
    <xf borderId="6" fillId="3" fontId="22" numFmtId="0" xfId="0" applyAlignment="1" applyBorder="1" applyFont="1">
      <alignment horizontal="left" shrinkToFit="0" vertical="top" wrapText="1"/>
    </xf>
    <xf borderId="13" fillId="3" fontId="9" numFmtId="0" xfId="0" applyAlignment="1" applyBorder="1" applyFont="1">
      <alignment horizontal="left" shrinkToFit="0" vertical="top" wrapText="1"/>
    </xf>
    <xf borderId="13" fillId="3" fontId="7" numFmtId="0" xfId="0" applyAlignment="1" applyBorder="1" applyFont="1">
      <alignment horizontal="left" shrinkToFit="0" vertical="top" wrapText="1"/>
    </xf>
    <xf borderId="13" fillId="13" fontId="9" numFmtId="0" xfId="0" applyAlignment="1" applyBorder="1" applyFont="1">
      <alignment horizontal="left" shrinkToFit="0" vertical="top" wrapText="1"/>
    </xf>
    <xf borderId="13" fillId="13" fontId="7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885825</xdr:colOff>
      <xdr:row>27</xdr:row>
      <xdr:rowOff>66675</xdr:rowOff>
    </xdr:from>
    <xdr:ext cx="1809750" cy="2571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228600</xdr:rowOff>
    </xdr:from>
    <xdr:ext cx="400050" cy="3714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3905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3905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3905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4.0"/>
    <col customWidth="1" min="3" max="3" width="46.0"/>
    <col customWidth="1" min="4" max="4" width="2.0"/>
    <col customWidth="1" min="5" max="6" width="13.0"/>
    <col customWidth="1" min="7" max="7" width="8.71"/>
    <col customWidth="1" hidden="1" min="8" max="12" width="13.0"/>
    <col customWidth="1" min="13" max="26" width="8.71"/>
  </cols>
  <sheetData>
    <row r="1" ht="6.0" customHeight="1"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</row>
    <row r="2" ht="19.5" customHeight="1">
      <c r="A2" s="2"/>
      <c r="B2" s="2"/>
      <c r="C2" s="2"/>
      <c r="D2" s="2"/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</row>
    <row r="3" ht="27.75" customHeight="1">
      <c r="A3" s="2"/>
      <c r="B3" s="2"/>
      <c r="C3" s="2"/>
      <c r="D3" s="2"/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</row>
    <row r="4" ht="30.0" customHeight="1">
      <c r="A4" s="2"/>
      <c r="B4" s="3" t="s">
        <v>15</v>
      </c>
      <c r="C4" s="4"/>
      <c r="D4" s="2"/>
      <c r="H4" s="1" t="s">
        <v>16</v>
      </c>
      <c r="I4" s="1" t="s">
        <v>17</v>
      </c>
      <c r="J4" s="1" t="s">
        <v>18</v>
      </c>
      <c r="K4" s="1" t="s">
        <v>19</v>
      </c>
      <c r="L4" s="1" t="s">
        <v>20</v>
      </c>
    </row>
    <row r="5" ht="18.75" customHeight="1">
      <c r="A5" s="2"/>
      <c r="B5" s="5"/>
      <c r="C5" s="6"/>
      <c r="D5" s="2"/>
      <c r="H5" s="1" t="s">
        <v>21</v>
      </c>
      <c r="J5" s="1" t="s">
        <v>22</v>
      </c>
    </row>
    <row r="6" ht="30.0" customHeight="1">
      <c r="A6" s="2"/>
      <c r="B6" s="7" t="s">
        <v>23</v>
      </c>
      <c r="C6" s="8"/>
      <c r="D6" s="2"/>
      <c r="H6" s="1" t="s">
        <v>24</v>
      </c>
      <c r="J6" s="1" t="s">
        <v>25</v>
      </c>
    </row>
    <row r="7" ht="13.5" customHeight="1">
      <c r="H7" s="1" t="s">
        <v>26</v>
      </c>
      <c r="J7" s="1" t="s">
        <v>19</v>
      </c>
    </row>
    <row r="8" ht="25.5" customHeight="1">
      <c r="A8" s="9"/>
      <c r="B8" s="10" t="s">
        <v>27</v>
      </c>
      <c r="C8" s="8"/>
      <c r="D8" s="9"/>
      <c r="H8" s="1" t="s">
        <v>28</v>
      </c>
    </row>
    <row r="9" ht="39.75" customHeight="1">
      <c r="A9" s="9"/>
      <c r="B9" s="11" t="s">
        <v>29</v>
      </c>
      <c r="C9" s="8"/>
      <c r="D9" s="9"/>
      <c r="H9" s="1" t="s">
        <v>30</v>
      </c>
    </row>
    <row r="10" ht="15.0" customHeight="1">
      <c r="H10" s="1" t="s">
        <v>31</v>
      </c>
    </row>
    <row r="11" ht="24.0" customHeight="1">
      <c r="A11" s="9"/>
      <c r="B11" s="12" t="s">
        <v>32</v>
      </c>
      <c r="C11" s="8"/>
      <c r="D11" s="9"/>
      <c r="H11" s="1" t="s">
        <v>33</v>
      </c>
    </row>
    <row r="12" ht="30.0" customHeight="1">
      <c r="A12" s="9"/>
      <c r="B12" s="13"/>
      <c r="C12" s="14"/>
      <c r="D12" s="9"/>
      <c r="H12" s="1" t="s">
        <v>34</v>
      </c>
    </row>
    <row r="13" ht="7.5" customHeight="1">
      <c r="A13" s="9"/>
      <c r="B13" s="9"/>
      <c r="C13" s="9"/>
      <c r="D13" s="9"/>
    </row>
    <row r="14" ht="24.0" customHeight="1">
      <c r="A14" s="9"/>
      <c r="B14" s="12" t="s">
        <v>35</v>
      </c>
      <c r="C14" s="8"/>
      <c r="D14" s="9"/>
    </row>
    <row r="15" ht="30.0" customHeight="1">
      <c r="A15" s="9"/>
      <c r="B15" s="13"/>
      <c r="C15" s="14"/>
      <c r="D15" s="9"/>
    </row>
    <row r="16" ht="7.5" customHeight="1">
      <c r="A16" s="9"/>
      <c r="B16" s="9"/>
      <c r="C16" s="9"/>
      <c r="D16" s="9"/>
    </row>
    <row r="17" ht="24.0" customHeight="1">
      <c r="A17" s="9"/>
      <c r="B17" s="12" t="s">
        <v>36</v>
      </c>
      <c r="C17" s="8"/>
      <c r="D17" s="9"/>
    </row>
    <row r="18" ht="30.0" customHeight="1">
      <c r="A18" s="9"/>
      <c r="B18" s="13"/>
      <c r="C18" s="14"/>
      <c r="D18" s="9"/>
    </row>
    <row r="19" ht="7.5" customHeight="1">
      <c r="A19" s="9"/>
      <c r="B19" s="9"/>
      <c r="C19" s="9"/>
      <c r="D19" s="9"/>
    </row>
    <row r="20" ht="24.0" customHeight="1">
      <c r="A20" s="9"/>
      <c r="B20" s="12" t="s">
        <v>37</v>
      </c>
      <c r="C20" s="8"/>
      <c r="D20" s="9"/>
    </row>
    <row r="21" ht="30.0" customHeight="1">
      <c r="A21" s="9"/>
      <c r="B21" s="13" t="s">
        <v>8</v>
      </c>
      <c r="C21" s="14"/>
      <c r="D21" s="9"/>
    </row>
    <row r="22" ht="7.5" customHeight="1">
      <c r="A22" s="9"/>
      <c r="B22" s="9"/>
      <c r="C22" s="9"/>
      <c r="D22" s="9"/>
    </row>
    <row r="23" ht="24.0" customHeight="1">
      <c r="A23" s="9"/>
      <c r="B23" s="12" t="s">
        <v>38</v>
      </c>
      <c r="C23" s="8"/>
      <c r="D23" s="9"/>
    </row>
    <row r="24" ht="30.0" customHeight="1">
      <c r="A24" s="9"/>
      <c r="B24" s="13"/>
      <c r="C24" s="14"/>
      <c r="D24" s="9"/>
    </row>
    <row r="25" ht="7.5" customHeight="1">
      <c r="A25" s="9"/>
      <c r="B25" s="9"/>
      <c r="C25" s="9"/>
      <c r="D25" s="9"/>
    </row>
    <row r="26" ht="21.75" customHeight="1">
      <c r="A26" s="15"/>
      <c r="B26" s="16" t="s">
        <v>39</v>
      </c>
      <c r="C26" s="4"/>
      <c r="D26" s="15"/>
    </row>
    <row r="27" ht="21.75" customHeight="1">
      <c r="A27" s="15"/>
      <c r="B27" s="17"/>
      <c r="C27" s="18"/>
      <c r="D27" s="15"/>
    </row>
    <row r="28" ht="21.75" customHeight="1">
      <c r="A28" s="15"/>
      <c r="B28" s="5"/>
      <c r="C28" s="6"/>
      <c r="D28" s="15"/>
    </row>
    <row r="29" ht="15.75" customHeight="1">
      <c r="A29" s="15"/>
      <c r="B29" s="15"/>
      <c r="C29" s="15"/>
      <c r="D29" s="1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15:C15"/>
    <mergeCell ref="B17:C17"/>
    <mergeCell ref="B18:C18"/>
    <mergeCell ref="B20:C20"/>
    <mergeCell ref="B21:C21"/>
    <mergeCell ref="B23:C23"/>
    <mergeCell ref="B24:C24"/>
    <mergeCell ref="B26:C28"/>
    <mergeCell ref="B4:C5"/>
    <mergeCell ref="B6:C6"/>
    <mergeCell ref="B8:C8"/>
    <mergeCell ref="B9:C9"/>
    <mergeCell ref="B11:C11"/>
    <mergeCell ref="B12:C12"/>
    <mergeCell ref="B14:C14"/>
  </mergeCells>
  <dataValidations>
    <dataValidation type="list" allowBlank="1" sqref="B12">
      <formula1>$H$2:$H$12</formula1>
    </dataValidation>
    <dataValidation type="list" allowBlank="1" sqref="B15">
      <formula1>$I$2:$I$4</formula1>
    </dataValidation>
    <dataValidation type="list" allowBlank="1" sqref="B24">
      <formula1>$L$2:$L$4</formula1>
    </dataValidation>
    <dataValidation type="list" allowBlank="1" sqref="B18">
      <formula1>$J$2:$J$7</formula1>
    </dataValidation>
    <dataValidation type="list" allowBlank="1" sqref="B21">
      <formula1>$K$2:$K$4</formula1>
    </dataValidation>
  </dataValidations>
  <printOptions/>
  <pageMargins bottom="0.4" footer="0.0" header="0.0" left="0.3" right="0.3" top="0.4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18.0"/>
    <col customWidth="1" min="3" max="3" width="72.0"/>
    <col customWidth="1" min="4" max="4" width="2.0"/>
    <col customWidth="1" min="5" max="5" width="8.71"/>
    <col customWidth="1" hidden="1" min="6" max="6" width="13.0"/>
    <col customWidth="1" min="7" max="26" width="8.71"/>
  </cols>
  <sheetData>
    <row r="1" ht="6.0" customHeight="1"/>
    <row r="2" ht="11.25" customHeight="1">
      <c r="A2" s="2"/>
      <c r="B2" s="2"/>
      <c r="C2" s="2"/>
      <c r="D2" s="2"/>
    </row>
    <row r="3" ht="27.75" customHeight="1">
      <c r="A3" s="2"/>
      <c r="B3" s="2"/>
      <c r="C3" s="2"/>
      <c r="D3" s="2"/>
    </row>
    <row r="4" ht="30.0" customHeight="1">
      <c r="A4" s="2"/>
      <c r="B4" s="19" t="s">
        <v>40</v>
      </c>
      <c r="C4" s="4"/>
      <c r="D4" s="2"/>
    </row>
    <row r="5" ht="29.25" customHeight="1">
      <c r="A5" s="2"/>
      <c r="B5" s="5"/>
      <c r="C5" s="6"/>
      <c r="D5" s="2"/>
    </row>
    <row r="6" ht="27.75" customHeight="1">
      <c r="A6" s="2"/>
      <c r="B6" s="7" t="str">
        <f>IF(AND('Tu Perfil'!B12&lt;&gt;"",'Tu Perfil'!B15&lt;&gt;"",'Tu Perfil'!B18&lt;&gt;"",'Tu Perfil'!B21&lt;&gt;"",'Tu Perfil'!B24&lt;&gt;""),"Personalizado para: "&amp;'Tu Perfil'!B12&amp;"  ·  "&amp;'Tu Perfil'!B15,"Completa tu perfil en la pestaña «Tu Perfil»")</f>
        <v>Completa tu perfil en la pestaña «Tu Perfil»</v>
      </c>
      <c r="C6" s="8"/>
      <c r="D6" s="2"/>
    </row>
    <row r="7" ht="12.0" customHeight="1"/>
    <row r="8" ht="24.0" customHeight="1">
      <c r="A8" s="9"/>
      <c r="B8" s="20" t="s">
        <v>41</v>
      </c>
      <c r="C8" s="21"/>
      <c r="D8" s="9"/>
    </row>
    <row r="9" ht="31.5" customHeight="1">
      <c r="A9" s="22"/>
      <c r="B9" s="23" t="str">
        <f>IF(NOT(AND('Tu Perfil'!B12&lt;&gt;"",'Tu Perfil'!B15&lt;&gt;"",'Tu Perfil'!B18&lt;&gt;"",'Tu Perfil'!B21&lt;&gt;"",'Tu Perfil'!B24&lt;&gt;"")),"⬆ Completa tu perfil para ver tu semáforo personalizado.","Esto es lo que te aplica según tu perfil, ordenado por urgencia. Rojo = exigible y multable este año. Ámbar = próximos meses. Verde = pospuesto a 2027.")</f>
        <v>⬆ Completa tu perfil para ver tu semáforo personalizado.</v>
      </c>
      <c r="C9" s="8"/>
      <c r="D9" s="22"/>
    </row>
    <row r="10" ht="6.0" customHeight="1">
      <c r="A10" s="9"/>
      <c r="B10" s="9"/>
      <c r="C10" s="9"/>
      <c r="D10" s="9"/>
    </row>
    <row r="11" ht="55.5" customHeight="1">
      <c r="A11" s="9"/>
      <c r="B11" s="24" t="str">
        <f>IF(AND(AND('Tu Perfil'!B12&lt;&gt;"",'Tu Perfil'!B15&lt;&gt;"",'Tu Perfil'!B18&lt;&gt;"",'Tu Perfil'!B21&lt;&gt;"",'Tu Perfil'!B24&lt;&gt;""),OR('Tu Perfil'!B18="Chatbots / asistentes virtuales",'Tu Perfil'!B18="Generación de contenido (texto, imagen, vídeo)",'Tu Perfil'!B18="Biometría / reconocimiento",'Tu Perfil'!B18="Varias de las anteriores")),"🔴 YA EXIGIBLE",IF(AND('Tu Perfil'!B12&lt;&gt;"",'Tu Perfil'!B15&lt;&gt;"",'Tu Perfil'!B18&lt;&gt;"",'Tu Perfil'!B21&lt;&gt;"",'Tu Perfil'!B24&lt;&gt;""),"✓ No aplica en tu caso","—"))</f>
        <v>—</v>
      </c>
      <c r="C11" s="25" t="str">
        <f>IF(AND(AND('Tu Perfil'!B12&lt;&gt;"",'Tu Perfil'!B15&lt;&gt;"",'Tu Perfil'!B18&lt;&gt;"",'Tu Perfil'!B21&lt;&gt;"",'Tu Perfil'!B24&lt;&gt;""),OR('Tu Perfil'!B18="Chatbots / asistentes virtuales",'Tu Perfil'!B18="Generación de contenido (texto, imagen, vídeo)",'Tu Perfil'!B18="Biometría / reconocimiento",'Tu Perfil'!B18="Varias de las anteriores")),"TRANSPARENCIA (Art. 50): debes avisar que se interactúa con una IA, etiquetar contenido generado y los deepfakes. Exigible desde el 2 de agosto de 2026. NO se ha pospuesto. Multa: hasta 15M€ o 3%.",IF(AND('Tu Perfil'!B12&lt;&gt;"",'Tu Perfil'!B15&lt;&gt;"",'Tu Perfil'!B18&lt;&gt;"",'Tu Perfil'!B21&lt;&gt;"",'Tu Perfil'!B24&lt;&gt;""),"No aplica en tu caso. Este artículo afecta a quienes usan chatbots, IA generativa de contenido o biometría. Si en el futuro añades alguna de estas tecnologías, revisita este punto.",""))</f>
        <v/>
      </c>
      <c r="D11" s="9"/>
    </row>
    <row r="12" ht="55.5" customHeight="1">
      <c r="A12" s="9"/>
      <c r="B12" s="24" t="str">
        <f>IF(AND('Tu Perfil'!B12&lt;&gt;"",'Tu Perfil'!B15&lt;&gt;"",'Tu Perfil'!B18&lt;&gt;"",'Tu Perfil'!B21&lt;&gt;"",'Tu Perfil'!B24&lt;&gt;""),"🔴 YA EXIGIBLE","—")</f>
        <v>—</v>
      </c>
      <c r="C12" s="25" t="str">
        <f>IF(AND('Tu Perfil'!B12&lt;&gt;"",'Tu Perfil'!B15&lt;&gt;"",'Tu Perfil'!B18&lt;&gt;"",'Tu Perfil'!B21&lt;&gt;"",'Tu Perfil'!B24&lt;&gt;""),"FORMACIÓN EN IA (Art. 4): tu personal que usa IA debe tener formación básica. Vigente desde feb. 2025. El Digital Omnibus lo suaviza, pero sigue siendo una obligación activa.","")</f>
        <v/>
      </c>
      <c r="D12" s="9"/>
    </row>
    <row r="13" ht="80.25" customHeight="1">
      <c r="A13" s="9"/>
      <c r="B13" s="24" t="str">
        <f>IF(AND('Tu Perfil'!B12&lt;&gt;"",'Tu Perfil'!B15&lt;&gt;"",'Tu Perfil'!B18&lt;&gt;"",'Tu Perfil'!B21&lt;&gt;"",'Tu Perfil'!B24&lt;&gt;""),"🔴 YA EXIGIBLE","—")</f>
        <v>—</v>
      </c>
      <c r="C13" s="25" t="str">
        <f>IF(AND('Tu Perfil'!B12&lt;&gt;"",'Tu Perfil'!B15&lt;&gt;"",'Tu Perfil'!B18&lt;&gt;"",'Tu Perfil'!B21&lt;&gt;"",'Tu Perfil'!B24&lt;&gt;""),"PRÁCTICAS PROHIBIDAS (Art. 5): manipulación, scoring social, biometría masiva. Prohibidas desde feb. 2025 para cualquier empresa, sin excepción. Multa máxima: hasta 35M€ o 7%. Desde dic. 2026 se añaden los nudifiers y CSAM. "&amp;IF('Tu Perfil'!B18="Biometría / reconocimiento","En tu caso, vigila especialmente: la categorización biométrica que infiera datos sensibles (etnia, orientación sexual, ideología) y la identificación biométrica remota en tiempo real en espacios públicos — ambas prohibidas.",IF(OR('Tu Perfil'!B12="RRHH / Talent / Selección",'Tu Perfil'!B12="Educación"),"En tu caso, vigila especialmente: el reconocimiento de emociones en el trabajo o en el aula está prohibido, salvo excepciones médicas o de seguridad.",IF('Tu Perfil'!B12="Sector Público / Administración","En tu caso, vigila especialmente: el scoring social y los sistemas predictivos de perfilado individual con fines policiales están prohibidos.","Revisa que ninguno de tus sistemas explote vulnerabilidades de colectivos concretos por edad, discapacidad o situación económica."))),"")</f>
        <v/>
      </c>
      <c r="D13" s="9"/>
    </row>
    <row r="14" ht="57.75" customHeight="1">
      <c r="A14" s="9"/>
      <c r="B14" s="26" t="str">
        <f>IF(AND(AND('Tu Perfil'!B12&lt;&gt;"",'Tu Perfil'!B15&lt;&gt;"",'Tu Perfil'!B18&lt;&gt;"",'Tu Perfil'!B21&lt;&gt;"",'Tu Perfil'!B24&lt;&gt;""),OR('Tu Perfil'!B18="Generación de contenido (texto, imagen, vídeo)",'Tu Perfil'!B18="Varias de las anteriores")),"🟡 DIC 2026",IF(AND('Tu Perfil'!B12&lt;&gt;"",'Tu Perfil'!B15&lt;&gt;"",'Tu Perfil'!B18&lt;&gt;"",'Tu Perfil'!B21&lt;&gt;"",'Tu Perfil'!B24&lt;&gt;""),"✓ No aplica en tu caso","—"))</f>
        <v>—</v>
      </c>
      <c r="C14" s="25" t="str">
        <f>IF(AND(AND('Tu Perfil'!B12&lt;&gt;"",'Tu Perfil'!B15&lt;&gt;"",'Tu Perfil'!B18&lt;&gt;"",'Tu Perfil'!B21&lt;&gt;"",'Tu Perfil'!B24&lt;&gt;""),OR('Tu Perfil'!B18="Generación de contenido (texto, imagen, vídeo)",'Tu Perfil'!B18="Varias de las anteriores")),"MARCADO DE CONTENIDO (watermarking): si tu IA generativa ya estaba en el mercado antes de ago. 2026, tienes hasta el 2 de diciembre de 2026 para implementar el marcado legible por máquina.",IF(AND('Tu Perfil'!B12&lt;&gt;"",'Tu Perfil'!B15&lt;&gt;"",'Tu Perfil'!B18&lt;&gt;"",'Tu Perfil'!B21&lt;&gt;"",'Tu Perfil'!B24&lt;&gt;""),"No aplica en tu caso. El marcado de contenido (watermarking) solo es exigible si generas o comercializas contenido sintético con IA.",""))</f>
        <v/>
      </c>
      <c r="D14" s="9"/>
    </row>
    <row r="15" ht="95.25" customHeight="1">
      <c r="A15" s="9"/>
      <c r="B15" s="27" t="str">
        <f>IF(AND(AND('Tu Perfil'!B12&lt;&gt;"",'Tu Perfil'!B15&lt;&gt;"",'Tu Perfil'!B18&lt;&gt;"",'Tu Perfil'!B21&lt;&gt;"",'Tu Perfil'!B24&lt;&gt;""),OR(OR('Tu Perfil'!B12="Salud / Farma",'Tu Perfil'!B12="Servicios Financieros / Banca / Seguros",'Tu Perfil'!B12="Educación",'Tu Perfil'!B12="RRHH / Talent / Selección",'Tu Perfil'!B12="Sector Público / Administración",'Tu Perfil'!B12="Energía / Infraestructuras Críticas"),OR('Tu Perfil'!B18="Sistemas de decisión (RRHH, crédito, etc.)",'Tu Perfil'!B18="Biometría / reconocimiento",'Tu Perfil'!B18="Varias de las anteriores"))),"🟢 DIC 2027",IF(AND('Tu Perfil'!B12&lt;&gt;"",'Tu Perfil'!B15&lt;&gt;"",'Tu Perfil'!B18&lt;&gt;"",'Tu Perfil'!B21&lt;&gt;"",'Tu Perfil'!B24&lt;&gt;""),"✓ No aplica en tu caso","—"))</f>
        <v>—</v>
      </c>
      <c r="C15" s="25" t="str">
        <f>IF(AND(AND('Tu Perfil'!B12&lt;&gt;"",'Tu Perfil'!B15&lt;&gt;"",'Tu Perfil'!B18&lt;&gt;"",'Tu Perfil'!B21&lt;&gt;"",'Tu Perfil'!B24&lt;&gt;""),OR(OR('Tu Perfil'!B12="Salud / Farma",'Tu Perfil'!B12="Servicios Financieros / Banca / Seguros",'Tu Perfil'!B12="Educación",'Tu Perfil'!B12="RRHH / Talent / Selección",'Tu Perfil'!B12="Sector Público / Administración",'Tu Perfil'!B12="Energía / Infraestructuras Críticas"),OR('Tu Perfil'!B18="Sistemas de decisión (RRHH, crédito, etc.)",'Tu Perfil'!B18="Biometría / reconocimiento",'Tu Perfil'!B18="Varias de las anteriores"))),"ALTO RIESGO (Anexo III): tu caso puede ser alto riesgo. Plazo: 2 de diciembre de 2027 — pero prepararse lleva 12-18 meses. "&amp;IF(OR('Tu Perfil'!B15="Desarrollo/comercializo IA (proveedor)",'Tu Perfil'!B15="Ambos (proveedor y deployer)"),"Como proveedor: documentación técnica, marcado CE, registro en la base de datos UE y evaluación de conformidad. ","")&amp;IF(OR('Tu Perfil'!B15="Uso IA de terceros (deployer)",'Tu Perfil'!B15="Ambos (proveedor y deployer)"),"Como usuario del sistema: supervisión humana, verificar datos de entrada, conservar logs y seguir las instrucciones del proveedor. ","")&amp;IF(OR('Tu Perfil'!B24="Entidad pública",'Tu Perfil'!B12="Sector Público / Administración",'Tu Perfil'!B12="Servicios Financieros / Banca / Seguros"),"Por tu perfil, es probable que también debas hacer una evaluación de impacto en derechos fundamentales (FRIA, Art. 27).",""),IF(AND('Tu Perfil'!B12&lt;&gt;"",'Tu Perfil'!B15&lt;&gt;"",'Tu Perfil'!B18&lt;&gt;"",'Tu Perfil'!B21&lt;&gt;"",'Tu Perfil'!B24&lt;&gt;""),"Alto riesgo: por tu perfil, probablemente no caes en alto riesgo. Verifica si cambias de caso de uso.",""))</f>
        <v/>
      </c>
      <c r="D15" s="9"/>
    </row>
    <row r="16" ht="55.5" customHeight="1">
      <c r="A16" s="9"/>
      <c r="B16" s="24" t="str">
        <f>IF(AND(AND('Tu Perfil'!B12&lt;&gt;"",'Tu Perfil'!B15&lt;&gt;"",'Tu Perfil'!B18&lt;&gt;"",'Tu Perfil'!B21&lt;&gt;"",'Tu Perfil'!B24&lt;&gt;""),'Tu Perfil'!B21="Sí"),"🔴 YA EXIGIBLE",IF(AND('Tu Perfil'!B12&lt;&gt;"",'Tu Perfil'!B15&lt;&gt;"",'Tu Perfil'!B18&lt;&gt;"",'Tu Perfil'!B21&lt;&gt;"",'Tu Perfil'!B24&lt;&gt;""),"✓ No aplica en tu caso","—"))</f>
        <v>—</v>
      </c>
      <c r="C16" s="25" t="str">
        <f>IF(AND(AND('Tu Perfil'!B12&lt;&gt;"",'Tu Perfil'!B15&lt;&gt;"",'Tu Perfil'!B18&lt;&gt;"",'Tu Perfil'!B21&lt;&gt;"",'Tu Perfil'!B24&lt;&gt;""),'Tu Perfil'!B21="Sí"),"RGPD EN PARALELO: tratas datos personales, así que el RGPD aplica a la vez que el AI Act. Las sanciones son acumulativas: un fallo puede multarse por ambas normativas.",IF(AND('Tu Perfil'!B12&lt;&gt;"",'Tu Perfil'!B15&lt;&gt;"",'Tu Perfil'!B18&lt;&gt;"",'Tu Perfil'!B21&lt;&gt;"",'Tu Perfil'!B24&lt;&gt;""),"No aplica en tu caso. Si en algún momento pasáis a tratar datos personales con IA, el RGPD se activará en paralelo al AI Act con sanciones acumulativas.",""))</f>
        <v/>
      </c>
      <c r="D16" s="9"/>
    </row>
    <row r="17" ht="9.75" customHeight="1">
      <c r="A17" s="9"/>
      <c r="B17" s="9"/>
      <c r="C17" s="9"/>
      <c r="D17" s="9"/>
    </row>
    <row r="18" ht="24.0" customHeight="1">
      <c r="A18" s="9"/>
      <c r="B18" s="20" t="s">
        <v>42</v>
      </c>
      <c r="C18" s="9"/>
      <c r="D18" s="9"/>
    </row>
    <row r="19" ht="16.5" customHeight="1">
      <c r="A19" s="9"/>
      <c r="B19" s="28"/>
      <c r="C19" s="8"/>
      <c r="D19" s="9"/>
    </row>
    <row r="20" ht="24.0" customHeight="1">
      <c r="A20" s="2"/>
      <c r="B20" s="29" t="s">
        <v>43</v>
      </c>
      <c r="C20" s="29" t="s">
        <v>44</v>
      </c>
      <c r="D20" s="2"/>
    </row>
    <row r="21" ht="42.0" customHeight="1">
      <c r="A21" s="30"/>
      <c r="B21" s="31" t="s">
        <v>45</v>
      </c>
      <c r="C21" s="32" t="s">
        <v>46</v>
      </c>
      <c r="D21" s="30"/>
    </row>
    <row r="22" ht="63.75" customHeight="1">
      <c r="A22" s="33"/>
      <c r="B22" s="34" t="s">
        <v>47</v>
      </c>
      <c r="C22" s="35" t="s">
        <v>48</v>
      </c>
      <c r="D22" s="33"/>
    </row>
    <row r="23" ht="57.0" customHeight="1">
      <c r="A23" s="36"/>
      <c r="B23" s="25" t="s">
        <v>49</v>
      </c>
      <c r="C23" s="37" t="s">
        <v>50</v>
      </c>
      <c r="D23" s="36"/>
    </row>
    <row r="24" ht="9.75" customHeight="1">
      <c r="A24" s="9"/>
      <c r="B24" s="9"/>
      <c r="C24" s="9"/>
      <c r="D24" s="9"/>
    </row>
    <row r="25" ht="24.0" customHeight="1">
      <c r="A25" s="9"/>
      <c r="B25" s="20" t="s">
        <v>51</v>
      </c>
      <c r="C25" s="9"/>
      <c r="D25" s="9"/>
    </row>
    <row r="26" ht="25.5" customHeight="1">
      <c r="A26" s="9"/>
      <c r="B26" s="28" t="str">
        <f>IF(NOT(AND('Tu Perfil'!B12&lt;&gt;"",'Tu Perfil'!B15&lt;&gt;"",'Tu Perfil'!B18&lt;&gt;"",'Tu Perfil'!B21&lt;&gt;"",'Tu Perfil'!B24&lt;&gt;"")),"Completa tu perfil para ver tu checklist personalizado.","Por orden de prioridad para tu caso. Empieza por arriba.")</f>
        <v>Completa tu perfil para ver tu checklist personalizado.</v>
      </c>
      <c r="C26" s="8"/>
      <c r="D26" s="9"/>
    </row>
    <row r="27" ht="57.75" customHeight="1">
      <c r="A27" s="36"/>
      <c r="B27" s="38" t="s">
        <v>52</v>
      </c>
      <c r="C27" s="39" t="str">
        <f>IF(AND('Tu Perfil'!B12&lt;&gt;"",'Tu Perfil'!B15&lt;&gt;"",'Tu Perfil'!B18&lt;&gt;"",'Tu Perfil'!B21&lt;&gt;"",'Tu Perfil'!B24&lt;&gt;""),"Haz un INVENTARIO de todos tus sistemas de IA (propios y de terceros, incluido el shadow AI). "&amp;IF(OR('Tu Perfil'!B15="Desarrollo/comercializo IA (proveedor)",'Tu Perfil'!B15="Ambos (proveedor y deployer)"),"Si eres proveedor, incluye también los modelos que desarrollas o comercializas, no solo los que usas internamente. ","")&amp;"Es la base de todo lo demás y no depende de ningún plazo pospuesto.","Completa tu perfil")</f>
        <v>Completa tu perfil</v>
      </c>
      <c r="D27" s="36"/>
    </row>
    <row r="28" ht="43.5" customHeight="1">
      <c r="A28" s="36"/>
      <c r="B28" s="38" t="s">
        <v>53</v>
      </c>
      <c r="C28" s="39" t="str">
        <f>IF(AND('Tu Perfil'!B12&lt;&gt;"",'Tu Perfil'!B15&lt;&gt;"",'Tu Perfil'!B18&lt;&gt;"",'Tu Perfil'!B21&lt;&gt;"",'Tu Perfil'!B24&lt;&gt;""),"CLASIFICA cada sistema por nivel de riesgo (prohibido, alto, limitado, mínimo). "&amp;IF(OR(OR('Tu Perfil'!B12="Salud / Farma",'Tu Perfil'!B12="Servicios Financieros / Banca / Seguros",'Tu Perfil'!B12="Educación",'Tu Perfil'!B12="RRHH / Talent / Selección",'Tu Perfil'!B12="Sector Público / Administración",'Tu Perfil'!B12="Energía / Infraestructuras Críticas"),OR('Tu Perfil'!B18="Sistemas de decisión (RRHH, crédito, etc.)",'Tu Perfil'!B18="Biometría / reconocimiento",'Tu Perfil'!B18="Varias de las anteriores")),"Por tu sector, revisa con cuidado si caes en alto riesgo (Anexo III).","Por tu perfil, probablemente sea riesgo limitado o mínimo."),"")</f>
        <v/>
      </c>
      <c r="D28" s="36"/>
    </row>
    <row r="29" ht="43.5" customHeight="1">
      <c r="A29" s="36"/>
      <c r="B29" s="38" t="s">
        <v>54</v>
      </c>
      <c r="C29" s="39" t="str">
        <f>IF(AND(AND('Tu Perfil'!B12&lt;&gt;"",'Tu Perfil'!B15&lt;&gt;"",'Tu Perfil'!B18&lt;&gt;"",'Tu Perfil'!B21&lt;&gt;"",'Tu Perfil'!B24&lt;&gt;""),OR('Tu Perfil'!B18="Chatbots / asistentes virtuales",'Tu Perfil'!B18="Generación de contenido (texto, imagen, vídeo)",'Tu Perfil'!B18="Biometría / reconocimiento",'Tu Perfil'!B18="Varias de las anteriores")),"Implementa los AVISOS DE TRANSPARENCIA (Art. 50): que tu chatbot diga que es IA, etiqueta el contenido generado. Es exigible este año.",IF(AND('Tu Perfil'!B12&lt;&gt;"",'Tu Perfil'!B15&lt;&gt;"",'Tu Perfil'!B18&lt;&gt;"",'Tu Perfil'!B21&lt;&gt;"",'Tu Perfil'!B24&lt;&gt;""),"Documenta una POLÍTICA DE USO DE IA interna: herramientas autorizadas, datos permitidos, responsable.",""))</f>
        <v/>
      </c>
      <c r="D29" s="36"/>
    </row>
    <row r="30" ht="43.5" customHeight="1">
      <c r="A30" s="36"/>
      <c r="B30" s="38" t="s">
        <v>55</v>
      </c>
      <c r="C30" s="39" t="str">
        <f>IF(AND('Tu Perfil'!B12&lt;&gt;"",'Tu Perfil'!B15&lt;&gt;"",'Tu Perfil'!B18&lt;&gt;"",'Tu Perfil'!B21&lt;&gt;"",'Tu Perfil'!B24&lt;&gt;""),"Designa un RESPONSABLE de cumplimiento AI Act y forma a tu equipo (Art. 4). "&amp;IF('Tu Perfil'!B21="Sí","Como tratas datos personales, coordínalo con tu RGPD/DPO.",""),"")</f>
        <v/>
      </c>
      <c r="D30" s="36"/>
    </row>
    <row r="31" ht="12.0" customHeight="1">
      <c r="A31" s="9"/>
      <c r="B31" s="9"/>
      <c r="C31" s="9"/>
      <c r="D31" s="9"/>
    </row>
    <row r="32" ht="21.75" customHeight="1">
      <c r="A32" s="2"/>
      <c r="B32" s="40" t="s">
        <v>56</v>
      </c>
      <c r="C32" s="4"/>
      <c r="D32" s="2"/>
    </row>
    <row r="33" ht="21.75" customHeight="1">
      <c r="A33" s="2"/>
      <c r="B33" s="17"/>
      <c r="C33" s="18"/>
      <c r="D33" s="2"/>
    </row>
    <row r="34" ht="21.75" customHeight="1">
      <c r="A34" s="2"/>
      <c r="B34" s="17"/>
      <c r="C34" s="18"/>
      <c r="D34" s="2"/>
    </row>
    <row r="35" ht="21.75" customHeight="1">
      <c r="A35" s="2"/>
      <c r="B35" s="17"/>
      <c r="C35" s="18"/>
      <c r="D35" s="2"/>
    </row>
    <row r="36" ht="21.75" customHeight="1">
      <c r="A36" s="2"/>
      <c r="B36" s="5"/>
      <c r="C36" s="6"/>
      <c r="D36" s="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4:C5"/>
    <mergeCell ref="B6:C6"/>
    <mergeCell ref="B9:C9"/>
    <mergeCell ref="B19:C19"/>
    <mergeCell ref="B26:C26"/>
    <mergeCell ref="B32:C36"/>
  </mergeCells>
  <printOptions/>
  <pageMargins bottom="0.4" footer="0.0" header="0.0" left="0.3" right="0.3" top="0.4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0.0"/>
    <col customWidth="1" min="3" max="3" width="16.0"/>
    <col customWidth="1" min="4" max="4" width="54.0"/>
    <col customWidth="1" min="5" max="5" width="2.0"/>
    <col customWidth="1" min="6" max="26" width="8.71"/>
  </cols>
  <sheetData>
    <row r="1" ht="6.0" customHeight="1"/>
    <row r="2" ht="19.5" customHeight="1">
      <c r="A2" s="2"/>
      <c r="B2" s="2"/>
      <c r="C2" s="2"/>
      <c r="D2" s="2"/>
      <c r="E2" s="2"/>
    </row>
    <row r="3" ht="27.75" customHeight="1">
      <c r="A3" s="2"/>
      <c r="B3" s="2"/>
      <c r="C3" s="2"/>
      <c r="D3" s="2"/>
      <c r="E3" s="2"/>
    </row>
    <row r="4" ht="30.0" customHeight="1">
      <c r="A4" s="2"/>
      <c r="B4" s="19" t="s">
        <v>57</v>
      </c>
      <c r="C4" s="41"/>
      <c r="D4" s="4"/>
      <c r="E4" s="2"/>
    </row>
    <row r="5" ht="25.5" customHeight="1">
      <c r="A5" s="2"/>
      <c r="B5" s="5"/>
      <c r="C5" s="42"/>
      <c r="D5" s="6"/>
      <c r="E5" s="2"/>
    </row>
    <row r="6" ht="27.75" customHeight="1">
      <c r="A6" s="2"/>
      <c r="B6" s="7" t="s">
        <v>58</v>
      </c>
      <c r="C6" s="43"/>
      <c r="D6" s="8"/>
      <c r="E6" s="2"/>
    </row>
    <row r="7" ht="12.0" customHeight="1"/>
    <row r="8" ht="74.25" customHeight="1">
      <c r="A8" s="44"/>
      <c r="B8" s="45" t="s">
        <v>59</v>
      </c>
      <c r="C8" s="43"/>
      <c r="D8" s="8"/>
      <c r="E8" s="44"/>
    </row>
    <row r="9" ht="9.75" customHeight="1"/>
    <row r="10" ht="25.5" customHeight="1">
      <c r="A10" s="46"/>
      <c r="B10" s="47" t="s">
        <v>60</v>
      </c>
      <c r="C10" s="47" t="s">
        <v>61</v>
      </c>
      <c r="D10" s="47" t="s">
        <v>62</v>
      </c>
      <c r="E10" s="46"/>
    </row>
    <row r="11" ht="39.75" customHeight="1">
      <c r="A11" s="9"/>
      <c r="B11" s="48" t="s">
        <v>63</v>
      </c>
      <c r="C11" s="49" t="s">
        <v>64</v>
      </c>
      <c r="D11" s="50" t="s">
        <v>65</v>
      </c>
      <c r="E11" s="9"/>
    </row>
    <row r="12" ht="51.75" customHeight="1">
      <c r="A12" s="51"/>
      <c r="B12" s="52" t="s">
        <v>66</v>
      </c>
      <c r="C12" s="49" t="s">
        <v>64</v>
      </c>
      <c r="D12" s="53" t="s">
        <v>67</v>
      </c>
      <c r="E12" s="51"/>
    </row>
    <row r="13" ht="51.75" customHeight="1">
      <c r="A13" s="9"/>
      <c r="B13" s="48" t="s">
        <v>68</v>
      </c>
      <c r="C13" s="49" t="s">
        <v>64</v>
      </c>
      <c r="D13" s="50" t="s">
        <v>69</v>
      </c>
      <c r="E13" s="9"/>
    </row>
    <row r="14" ht="63.0" customHeight="1">
      <c r="A14" s="51"/>
      <c r="B14" s="52" t="s">
        <v>70</v>
      </c>
      <c r="C14" s="54" t="s">
        <v>71</v>
      </c>
      <c r="D14" s="53" t="s">
        <v>72</v>
      </c>
      <c r="E14" s="51"/>
    </row>
    <row r="15" ht="51.75" customHeight="1">
      <c r="A15" s="9"/>
      <c r="B15" s="48" t="s">
        <v>73</v>
      </c>
      <c r="C15" s="55" t="s">
        <v>74</v>
      </c>
      <c r="D15" s="50" t="s">
        <v>75</v>
      </c>
      <c r="E15" s="9"/>
    </row>
    <row r="16" ht="51.75" customHeight="1">
      <c r="A16" s="51"/>
      <c r="B16" s="52" t="s">
        <v>76</v>
      </c>
      <c r="C16" s="56" t="s">
        <v>77</v>
      </c>
      <c r="D16" s="53" t="s">
        <v>78</v>
      </c>
      <c r="E16" s="51"/>
    </row>
    <row r="17" ht="51.75" customHeight="1">
      <c r="A17" s="9"/>
      <c r="B17" s="48" t="s">
        <v>79</v>
      </c>
      <c r="C17" s="56" t="s">
        <v>77</v>
      </c>
      <c r="D17" s="50" t="s">
        <v>80</v>
      </c>
      <c r="E17" s="9"/>
    </row>
    <row r="18" ht="9.75" customHeight="1"/>
    <row r="19" ht="30.0" customHeight="1">
      <c r="A19" s="9"/>
      <c r="B19" s="57" t="s">
        <v>81</v>
      </c>
      <c r="C19" s="43"/>
      <c r="D19" s="8"/>
      <c r="E19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D5"/>
    <mergeCell ref="B6:D6"/>
    <mergeCell ref="B8:D8"/>
    <mergeCell ref="B19:D19"/>
  </mergeCells>
  <printOptions/>
  <pageMargins bottom="0.4" footer="0.0" header="0.0" left="0.3" right="0.3" top="0.4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8.0"/>
    <col customWidth="1" min="3" max="3" width="62.0"/>
    <col customWidth="1" min="4" max="4" width="2.0"/>
    <col customWidth="1" min="5" max="26" width="8.71"/>
  </cols>
  <sheetData>
    <row r="1" ht="6.0" customHeight="1"/>
    <row r="2" ht="15.0" customHeight="1">
      <c r="A2" s="2"/>
      <c r="B2" s="2"/>
      <c r="C2" s="2"/>
      <c r="D2" s="2"/>
    </row>
    <row r="3" ht="27.75" customHeight="1">
      <c r="A3" s="2"/>
      <c r="B3" s="2"/>
      <c r="C3" s="2"/>
      <c r="D3" s="2"/>
    </row>
    <row r="4" ht="30.0" customHeight="1">
      <c r="A4" s="2"/>
      <c r="B4" s="19" t="s">
        <v>82</v>
      </c>
      <c r="C4" s="4"/>
      <c r="D4" s="2"/>
    </row>
    <row r="5" ht="26.25" customHeight="1">
      <c r="A5" s="2"/>
      <c r="B5" s="5"/>
      <c r="C5" s="6"/>
      <c r="D5" s="2"/>
    </row>
    <row r="6" ht="27.75" customHeight="1">
      <c r="A6" s="2"/>
      <c r="B6" s="7" t="s">
        <v>83</v>
      </c>
      <c r="C6" s="8"/>
      <c r="D6" s="2"/>
    </row>
    <row r="7" ht="12.0" customHeight="1"/>
    <row r="8" ht="61.5" customHeight="1">
      <c r="A8" s="9"/>
      <c r="B8" s="58" t="s">
        <v>84</v>
      </c>
      <c r="C8" s="59" t="s">
        <v>85</v>
      </c>
      <c r="D8" s="9"/>
    </row>
    <row r="9" ht="61.5" customHeight="1">
      <c r="A9" s="51"/>
      <c r="B9" s="60" t="s">
        <v>86</v>
      </c>
      <c r="C9" s="61" t="s">
        <v>87</v>
      </c>
      <c r="D9" s="51"/>
    </row>
    <row r="10" ht="47.25" customHeight="1">
      <c r="A10" s="9"/>
      <c r="B10" s="58" t="s">
        <v>88</v>
      </c>
      <c r="C10" s="59" t="s">
        <v>89</v>
      </c>
      <c r="D10" s="9"/>
    </row>
    <row r="11" ht="47.25" customHeight="1">
      <c r="A11" s="51"/>
      <c r="B11" s="60" t="s">
        <v>90</v>
      </c>
      <c r="C11" s="61" t="s">
        <v>91</v>
      </c>
      <c r="D11" s="51"/>
    </row>
    <row r="12" ht="43.5" customHeight="1">
      <c r="A12" s="9"/>
      <c r="B12" s="58" t="s">
        <v>92</v>
      </c>
      <c r="C12" s="59" t="s">
        <v>93</v>
      </c>
      <c r="D12" s="9"/>
    </row>
    <row r="13" ht="48.0" customHeight="1">
      <c r="A13" s="51"/>
      <c r="B13" s="60" t="s">
        <v>94</v>
      </c>
      <c r="C13" s="61" t="s">
        <v>95</v>
      </c>
      <c r="D13" s="51"/>
    </row>
    <row r="14" ht="47.25" customHeight="1">
      <c r="A14" s="9"/>
      <c r="B14" s="58" t="s">
        <v>96</v>
      </c>
      <c r="C14" s="59" t="s">
        <v>97</v>
      </c>
      <c r="D14" s="9"/>
    </row>
    <row r="15" ht="48.0" customHeight="1">
      <c r="A15" s="51"/>
      <c r="B15" s="60" t="s">
        <v>98</v>
      </c>
      <c r="C15" s="61" t="s">
        <v>99</v>
      </c>
      <c r="D15" s="51"/>
    </row>
    <row r="16" ht="47.25" customHeight="1">
      <c r="A16" s="9"/>
      <c r="B16" s="58" t="s">
        <v>100</v>
      </c>
      <c r="C16" s="59" t="s">
        <v>101</v>
      </c>
      <c r="D16" s="9"/>
    </row>
    <row r="17" ht="47.25" customHeight="1">
      <c r="A17" s="51"/>
      <c r="B17" s="60" t="s">
        <v>102</v>
      </c>
      <c r="C17" s="61" t="s">
        <v>103</v>
      </c>
      <c r="D17" s="51"/>
    </row>
    <row r="18" ht="12.0" customHeight="1"/>
    <row r="19" ht="21.75" customHeight="1">
      <c r="A19" s="15"/>
      <c r="B19" s="16" t="s">
        <v>104</v>
      </c>
      <c r="C19" s="4"/>
      <c r="D19" s="15"/>
    </row>
    <row r="20" ht="21.75" customHeight="1">
      <c r="A20" s="15"/>
      <c r="B20" s="17"/>
      <c r="C20" s="18"/>
      <c r="D20" s="15"/>
    </row>
    <row r="21" ht="21.75" customHeight="1">
      <c r="A21" s="15"/>
      <c r="B21" s="17"/>
      <c r="C21" s="18"/>
      <c r="D21" s="15"/>
    </row>
    <row r="22" ht="21.75" customHeight="1">
      <c r="A22" s="15"/>
      <c r="B22" s="5"/>
      <c r="C22" s="6"/>
      <c r="D22" s="15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4:C5"/>
    <mergeCell ref="B6:C6"/>
    <mergeCell ref="B19:C22"/>
  </mergeCells>
  <printOptions/>
  <pageMargins bottom="0.4" footer="0.0" header="0.0" left="0.3" right="0.3" top="0.4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2026-06-30T16:28:54Z</dcterms:created>
  <dc:creator>openpyxl</dc:creator>
</cp:coreProperties>
</file>